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<sst xmlns="http://schemas.openxmlformats.org/spreadsheetml/2006/main" count="56" uniqueCount="39">
  <si>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I. kategorie</t>
  </si>
  <si>
    <t>%</t>
  </si>
  <si>
    <t>II. kategorie</t>
  </si>
  <si>
    <t>III. kategorie</t>
  </si>
  <si>
    <t>IV. kategorie</t>
  </si>
  <si>
    <t>Sdělení MMR č. 333/2006 Sb.</t>
  </si>
  <si>
    <t>Sdělení MMR č. 151/2007 Sb.</t>
  </si>
  <si>
    <t>Nález ÚS 524/03</t>
  </si>
  <si>
    <t>Cenový výměr 1/2002 Sb.</t>
  </si>
  <si>
    <t>Cenový výměr 6/2002 Sb.</t>
  </si>
  <si>
    <t>Vyhl. MF 176/1993 Sb.</t>
  </si>
  <si>
    <t>Vyhl. MF 30/1995 Sb.</t>
  </si>
  <si>
    <t>Vyhl. MF 86/1997 Sb.</t>
  </si>
  <si>
    <t>Vyhl. MF 41/1999 Sb.</t>
  </si>
  <si>
    <t>Legislativa</t>
  </si>
  <si>
    <t>Míra inflace</t>
  </si>
  <si>
    <t>roční index spotř. cen</t>
  </si>
  <si>
    <t>Zákon 107/2006 Sb.</t>
  </si>
  <si>
    <t>Datum</t>
  </si>
  <si>
    <t>Rok</t>
  </si>
  <si>
    <t>zvýšení o</t>
  </si>
  <si>
    <t>Vývoj regulovaného nájemného z bytu v městě Brně</t>
  </si>
  <si>
    <t>Sdělení MMR č. 214/2008 Sb.</t>
  </si>
  <si>
    <t>Sdělení MMR č. 180/2009 Sb.</t>
  </si>
  <si>
    <t>Návrh KO SON v Brně</t>
  </si>
  <si>
    <t>2010-12</t>
  </si>
  <si>
    <t>Standardní byty</t>
  </si>
  <si>
    <t>Snížená kvalita</t>
  </si>
  <si>
    <t>Cílové nájemné</t>
  </si>
  <si>
    <t>Nárůst 1993-2006</t>
  </si>
  <si>
    <t>Nárůst 2006-2012</t>
  </si>
  <si>
    <t>Nárůst 1993-2012</t>
  </si>
  <si>
    <t>min</t>
  </si>
  <si>
    <t>max</t>
  </si>
  <si>
    <t>Kč/m2</t>
  </si>
  <si>
    <t>do 30.6.</t>
  </si>
  <si>
    <t>od     1.7.</t>
  </si>
  <si>
    <t>od    1.1.</t>
  </si>
  <si>
    <t>max. měs. zákl. sazba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</si>
</sst>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"/>
    <numFmt numFmtId="166" formatCode="[$-405]d\.\ mmmm\ yyyy"/>
    <numFmt numFmtId="167" formatCode="d/m;@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color indexed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65" fontId="0" fillId="0" borderId="1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4" fontId="0" fillId="0" borderId="8" xfId="0" applyNumberFormat="1" applyBorder="1" applyAlignment="1">
      <alignment horizontal="center" vertical="top"/>
    </xf>
    <xf numFmtId="165" fontId="0" fillId="0" borderId="9" xfId="0" applyNumberFormat="1" applyBorder="1" applyAlignment="1">
      <alignment horizontal="center" vertical="top"/>
    </xf>
    <xf numFmtId="165" fontId="0" fillId="0" borderId="10" xfId="0" applyNumberFormat="1" applyBorder="1" applyAlignment="1">
      <alignment horizontal="center" vertical="top"/>
    </xf>
    <xf numFmtId="165" fontId="0" fillId="0" borderId="8" xfId="0" applyNumberFormat="1" applyBorder="1" applyAlignment="1">
      <alignment horizontal="center" vertical="top"/>
    </xf>
    <xf numFmtId="165" fontId="0" fillId="0" borderId="11" xfId="0" applyNumberFormat="1" applyBorder="1" applyAlignment="1">
      <alignment horizontal="center" vertical="top"/>
    </xf>
    <xf numFmtId="164" fontId="0" fillId="0" borderId="5" xfId="0" applyNumberFormat="1" applyBorder="1" applyAlignment="1">
      <alignment horizontal="center" vertical="top"/>
    </xf>
    <xf numFmtId="164" fontId="0" fillId="0" borderId="12" xfId="0" applyNumberFormat="1" applyBorder="1" applyAlignment="1">
      <alignment horizontal="center" vertical="top"/>
    </xf>
    <xf numFmtId="164" fontId="0" fillId="0" borderId="13" xfId="0" applyNumberFormat="1" applyBorder="1" applyAlignment="1">
      <alignment horizontal="center" vertical="top"/>
    </xf>
    <xf numFmtId="164" fontId="0" fillId="0" borderId="14" xfId="0" applyNumberFormat="1" applyBorder="1" applyAlignment="1">
      <alignment horizontal="center" vertical="top"/>
    </xf>
    <xf numFmtId="164" fontId="0" fillId="0" borderId="15" xfId="0" applyNumberFormat="1" applyBorder="1" applyAlignment="1">
      <alignment horizontal="center" vertical="top"/>
    </xf>
    <xf numFmtId="0" fontId="0" fillId="0" borderId="16" xfId="0" applyBorder="1" applyAlignment="1">
      <alignment vertical="top"/>
    </xf>
    <xf numFmtId="165" fontId="0" fillId="0" borderId="17" xfId="0" applyNumberFormat="1" applyBorder="1" applyAlignment="1">
      <alignment horizontal="center" vertical="top"/>
    </xf>
    <xf numFmtId="164" fontId="0" fillId="0" borderId="18" xfId="0" applyNumberFormat="1" applyBorder="1" applyAlignment="1">
      <alignment horizontal="center" vertical="top"/>
    </xf>
    <xf numFmtId="0" fontId="0" fillId="0" borderId="19" xfId="0" applyBorder="1" applyAlignment="1">
      <alignment horizontal="center" vertical="top" wrapText="1"/>
    </xf>
    <xf numFmtId="165" fontId="0" fillId="2" borderId="17" xfId="0" applyNumberFormat="1" applyFill="1" applyBorder="1" applyAlignment="1">
      <alignment horizontal="center" vertical="top"/>
    </xf>
    <xf numFmtId="164" fontId="0" fillId="2" borderId="15" xfId="0" applyNumberFormat="1" applyFill="1" applyBorder="1" applyAlignment="1">
      <alignment horizontal="center" vertical="top"/>
    </xf>
    <xf numFmtId="165" fontId="0" fillId="2" borderId="20" xfId="0" applyNumberFormat="1" applyFill="1" applyBorder="1" applyAlignment="1">
      <alignment horizontal="center" vertical="top"/>
    </xf>
    <xf numFmtId="164" fontId="0" fillId="2" borderId="19" xfId="0" applyNumberFormat="1" applyFill="1" applyBorder="1" applyAlignment="1">
      <alignment horizontal="center" vertical="top"/>
    </xf>
    <xf numFmtId="165" fontId="0" fillId="2" borderId="21" xfId="0" applyNumberForma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top"/>
    </xf>
    <xf numFmtId="165" fontId="0" fillId="0" borderId="23" xfId="0" applyNumberFormat="1" applyBorder="1" applyAlignment="1">
      <alignment horizontal="center" vertical="top"/>
    </xf>
    <xf numFmtId="165" fontId="0" fillId="2" borderId="15" xfId="0" applyNumberForma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top"/>
    </xf>
    <xf numFmtId="165" fontId="0" fillId="0" borderId="16" xfId="0" applyNumberFormat="1" applyBorder="1" applyAlignment="1">
      <alignment horizontal="center" vertical="top"/>
    </xf>
    <xf numFmtId="164" fontId="0" fillId="0" borderId="24" xfId="0" applyNumberFormat="1" applyBorder="1" applyAlignment="1">
      <alignment horizontal="center" vertical="top"/>
    </xf>
    <xf numFmtId="164" fontId="0" fillId="0" borderId="25" xfId="0" applyNumberFormat="1" applyBorder="1" applyAlignment="1">
      <alignment horizontal="center" vertical="top"/>
    </xf>
    <xf numFmtId="164" fontId="0" fillId="0" borderId="26" xfId="0" applyNumberFormat="1" applyBorder="1" applyAlignment="1">
      <alignment horizontal="center" vertical="top"/>
    </xf>
    <xf numFmtId="164" fontId="0" fillId="0" borderId="27" xfId="0" applyNumberFormat="1" applyBorder="1" applyAlignment="1">
      <alignment horizontal="center" vertical="top"/>
    </xf>
    <xf numFmtId="164" fontId="0" fillId="0" borderId="28" xfId="0" applyNumberFormat="1" applyBorder="1" applyAlignment="1">
      <alignment horizontal="center" vertical="top"/>
    </xf>
    <xf numFmtId="165" fontId="0" fillId="0" borderId="27" xfId="0" applyNumberFormat="1" applyBorder="1" applyAlignment="1">
      <alignment horizontal="center" vertical="top"/>
    </xf>
    <xf numFmtId="165" fontId="0" fillId="3" borderId="10" xfId="0" applyNumberFormat="1" applyFill="1" applyBorder="1" applyAlignment="1">
      <alignment horizontal="center" vertical="top"/>
    </xf>
    <xf numFmtId="164" fontId="0" fillId="3" borderId="5" xfId="0" applyNumberFormat="1" applyFill="1" applyBorder="1" applyAlignment="1">
      <alignment horizontal="center" vertical="top"/>
    </xf>
    <xf numFmtId="164" fontId="0" fillId="3" borderId="27" xfId="0" applyNumberFormat="1" applyFill="1" applyBorder="1" applyAlignment="1">
      <alignment horizontal="center" vertical="top"/>
    </xf>
    <xf numFmtId="165" fontId="0" fillId="3" borderId="20" xfId="0" applyNumberFormat="1" applyFill="1" applyBorder="1" applyAlignment="1">
      <alignment horizontal="center" vertical="top"/>
    </xf>
    <xf numFmtId="164" fontId="0" fillId="3" borderId="26" xfId="0" applyNumberFormat="1" applyFill="1" applyBorder="1" applyAlignment="1">
      <alignment horizontal="center" vertical="top"/>
    </xf>
    <xf numFmtId="165" fontId="0" fillId="3" borderId="29" xfId="0" applyNumberFormat="1" applyFill="1" applyBorder="1" applyAlignment="1">
      <alignment horizontal="center" vertical="top"/>
    </xf>
    <xf numFmtId="165" fontId="0" fillId="3" borderId="17" xfId="0" applyNumberFormat="1" applyFill="1" applyBorder="1" applyAlignment="1">
      <alignment horizontal="center" vertical="top"/>
    </xf>
    <xf numFmtId="165" fontId="0" fillId="3" borderId="30" xfId="0" applyNumberFormat="1" applyFill="1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5" xfId="0" applyBorder="1" applyAlignment="1">
      <alignment vertical="top"/>
    </xf>
    <xf numFmtId="164" fontId="0" fillId="3" borderId="29" xfId="0" applyNumberFormat="1" applyFill="1" applyBorder="1" applyAlignment="1">
      <alignment horizontal="center" vertical="top"/>
    </xf>
    <xf numFmtId="164" fontId="0" fillId="2" borderId="5" xfId="0" applyNumberFormat="1" applyFill="1" applyBorder="1" applyAlignment="1">
      <alignment horizontal="center" vertical="top"/>
    </xf>
    <xf numFmtId="164" fontId="0" fillId="2" borderId="24" xfId="0" applyNumberFormat="1" applyFill="1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64" fontId="0" fillId="0" borderId="17" xfId="0" applyNumberFormat="1" applyBorder="1" applyAlignment="1">
      <alignment horizontal="center" vertical="top"/>
    </xf>
    <xf numFmtId="0" fontId="1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5" fontId="0" fillId="2" borderId="17" xfId="0" applyNumberForma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21" xfId="0" applyFill="1" applyBorder="1" applyAlignment="1">
      <alignment wrapText="1"/>
    </xf>
    <xf numFmtId="0" fontId="0" fillId="2" borderId="51" xfId="0" applyFill="1" applyBorder="1" applyAlignment="1">
      <alignment horizontal="center" vertical="center" wrapText="1"/>
    </xf>
    <xf numFmtId="0" fontId="0" fillId="2" borderId="22" xfId="0" applyFill="1" applyBorder="1" applyAlignment="1">
      <alignment wrapText="1"/>
    </xf>
    <xf numFmtId="0" fontId="0" fillId="0" borderId="46" xfId="0" applyBorder="1" applyAlignment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/>
    </xf>
    <xf numFmtId="165" fontId="3" fillId="0" borderId="8" xfId="0" applyNumberFormat="1" applyFont="1" applyBorder="1" applyAlignment="1">
      <alignment horizontal="center" vertical="top"/>
    </xf>
    <xf numFmtId="165" fontId="3" fillId="0" borderId="20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/>
    </xf>
    <xf numFmtId="164" fontId="3" fillId="0" borderId="5" xfId="0" applyNumberFormat="1" applyFont="1" applyBorder="1" applyAlignment="1">
      <alignment horizontal="center" vertical="top"/>
    </xf>
    <xf numFmtId="164" fontId="3" fillId="0" borderId="19" xfId="0" applyNumberFormat="1" applyFont="1" applyBorder="1" applyAlignment="1">
      <alignment horizontal="center" vertical="top"/>
    </xf>
    <xf numFmtId="165" fontId="0" fillId="0" borderId="53" xfId="0" applyNumberFormat="1" applyBorder="1" applyAlignment="1">
      <alignment horizontal="center" vertical="top"/>
    </xf>
    <xf numFmtId="164" fontId="0" fillId="0" borderId="19" xfId="0" applyNumberFormat="1" applyBorder="1" applyAlignment="1">
      <alignment horizontal="center" vertical="top"/>
    </xf>
    <xf numFmtId="164" fontId="0" fillId="0" borderId="30" xfId="0" applyNumberFormat="1" applyBorder="1" applyAlignment="1">
      <alignment horizontal="center" vertical="top"/>
    </xf>
    <xf numFmtId="0" fontId="1" fillId="0" borderId="5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5" xfId="0" applyFont="1" applyBorder="1" applyAlignment="1">
      <alignment horizontal="center" vertical="top" wrapText="1"/>
    </xf>
    <xf numFmtId="165" fontId="0" fillId="0" borderId="55" xfId="0" applyNumberFormat="1" applyBorder="1" applyAlignment="1">
      <alignment horizontal="center" vertical="top"/>
    </xf>
    <xf numFmtId="165" fontId="0" fillId="0" borderId="25" xfId="0" applyNumberFormat="1" applyBorder="1" applyAlignment="1">
      <alignment horizontal="center" vertical="top"/>
    </xf>
    <xf numFmtId="165" fontId="0" fillId="0" borderId="52" xfId="0" applyNumberFormat="1" applyBorder="1" applyAlignment="1">
      <alignment horizontal="center" vertical="top"/>
    </xf>
    <xf numFmtId="164" fontId="0" fillId="2" borderId="29" xfId="0" applyNumberFormat="1" applyFill="1" applyBorder="1" applyAlignment="1">
      <alignment horizontal="center" vertical="top"/>
    </xf>
    <xf numFmtId="165" fontId="0" fillId="2" borderId="27" xfId="0" applyNumberFormat="1" applyFill="1" applyBorder="1" applyAlignment="1">
      <alignment horizontal="center" vertical="center" wrapText="1"/>
    </xf>
    <xf numFmtId="164" fontId="0" fillId="2" borderId="30" xfId="0" applyNumberFormat="1" applyFill="1" applyBorder="1" applyAlignment="1">
      <alignment horizontal="center" vertical="top"/>
    </xf>
    <xf numFmtId="0" fontId="0" fillId="2" borderId="26" xfId="0" applyFill="1" applyBorder="1" applyAlignment="1">
      <alignment horizontal="center" vertical="center" wrapText="1"/>
    </xf>
    <xf numFmtId="165" fontId="0" fillId="0" borderId="24" xfId="0" applyNumberFormat="1" applyBorder="1" applyAlignment="1">
      <alignment horizontal="center" vertical="top"/>
    </xf>
    <xf numFmtId="165" fontId="0" fillId="0" borderId="28" xfId="0" applyNumberFormat="1" applyBorder="1" applyAlignment="1">
      <alignment horizontal="center" vertical="top"/>
    </xf>
    <xf numFmtId="165" fontId="3" fillId="0" borderId="25" xfId="0" applyNumberFormat="1" applyFont="1" applyBorder="1" applyAlignment="1">
      <alignment horizontal="center" vertical="top"/>
    </xf>
    <xf numFmtId="165" fontId="3" fillId="0" borderId="28" xfId="0" applyNumberFormat="1" applyFont="1" applyBorder="1" applyAlignment="1">
      <alignment horizontal="center" vertical="top"/>
    </xf>
    <xf numFmtId="165" fontId="3" fillId="0" borderId="26" xfId="0" applyNumberFormat="1" applyFont="1" applyBorder="1" applyAlignment="1">
      <alignment horizontal="center" vertical="top"/>
    </xf>
    <xf numFmtId="165" fontId="0" fillId="3" borderId="25" xfId="0" applyNumberFormat="1" applyFill="1" applyBorder="1" applyAlignment="1">
      <alignment horizontal="center" vertical="top"/>
    </xf>
    <xf numFmtId="165" fontId="0" fillId="3" borderId="26" xfId="0" applyNumberFormat="1" applyFill="1" applyBorder="1" applyAlignment="1">
      <alignment horizontal="center" vertical="top"/>
    </xf>
    <xf numFmtId="165" fontId="0" fillId="2" borderId="27" xfId="0" applyNumberFormat="1" applyFill="1" applyBorder="1" applyAlignment="1">
      <alignment horizontal="center" vertical="top"/>
    </xf>
    <xf numFmtId="165" fontId="0" fillId="2" borderId="26" xfId="0" applyNumberFormat="1" applyFill="1" applyBorder="1" applyAlignment="1">
      <alignment horizontal="center" vertical="top"/>
    </xf>
    <xf numFmtId="164" fontId="0" fillId="0" borderId="29" xfId="0" applyNumberFormat="1" applyBorder="1" applyAlignment="1">
      <alignment horizontal="center" vertical="top"/>
    </xf>
    <xf numFmtId="0" fontId="0" fillId="0" borderId="56" xfId="0" applyBorder="1" applyAlignment="1">
      <alignment horizontal="center" vertical="top"/>
    </xf>
    <xf numFmtId="165" fontId="0" fillId="0" borderId="57" xfId="0" applyNumberFormat="1" applyBorder="1" applyAlignment="1">
      <alignment horizontal="center" vertical="top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top" wrapText="1"/>
    </xf>
    <xf numFmtId="165" fontId="0" fillId="0" borderId="60" xfId="0" applyNumberFormat="1" applyFill="1" applyBorder="1" applyAlignment="1">
      <alignment horizontal="center" vertical="top"/>
    </xf>
    <xf numFmtId="165" fontId="0" fillId="0" borderId="61" xfId="0" applyNumberFormat="1" applyFill="1" applyBorder="1" applyAlignment="1">
      <alignment horizontal="center" vertical="top"/>
    </xf>
    <xf numFmtId="165" fontId="0" fillId="0" borderId="59" xfId="0" applyNumberForma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165" fontId="0" fillId="0" borderId="59" xfId="0" applyNumberFormat="1" applyFill="1" applyBorder="1" applyAlignment="1">
      <alignment horizontal="center" vertical="top"/>
    </xf>
    <xf numFmtId="165" fontId="0" fillId="4" borderId="60" xfId="0" applyNumberFormat="1" applyFill="1" applyBorder="1" applyAlignment="1">
      <alignment horizontal="center" vertical="center" wrapText="1"/>
    </xf>
    <xf numFmtId="0" fontId="0" fillId="4" borderId="62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165" fontId="0" fillId="0" borderId="59" xfId="0" applyNumberForma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165" fontId="0" fillId="0" borderId="40" xfId="0" applyNumberForma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165" fontId="0" fillId="0" borderId="60" xfId="0" applyNumberFormat="1" applyFill="1" applyBorder="1" applyAlignment="1">
      <alignment horizontal="center" vertical="center"/>
    </xf>
    <xf numFmtId="165" fontId="0" fillId="0" borderId="60" xfId="0" applyNumberForma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="60" zoomScaleNormal="75" workbookViewId="0" topLeftCell="A1">
      <selection activeCell="X32" sqref="X32"/>
    </sheetView>
  </sheetViews>
  <sheetFormatPr defaultColWidth="9.00390625" defaultRowHeight="12.75"/>
  <cols>
    <col min="1" max="1" width="7.25390625" style="4" customWidth="1"/>
    <col min="2" max="2" width="18.75390625" style="2" customWidth="1"/>
    <col min="3" max="3" width="6.75390625" style="2" customWidth="1"/>
    <col min="4" max="4" width="10.75390625" style="3" customWidth="1"/>
    <col min="5" max="5" width="6.75390625" style="3" customWidth="1"/>
    <col min="6" max="6" width="10.75390625" style="3" customWidth="1"/>
    <col min="7" max="7" width="6.75390625" style="3" customWidth="1"/>
    <col min="8" max="9" width="9.75390625" style="3" customWidth="1"/>
    <col min="10" max="10" width="10.75390625" style="3" customWidth="1"/>
    <col min="11" max="11" width="6.75390625" style="3" customWidth="1"/>
    <col min="12" max="12" width="10.75390625" style="3" customWidth="1"/>
    <col min="13" max="13" width="6.75390625" style="3" customWidth="1"/>
    <col min="14" max="14" width="9.75390625" style="3" customWidth="1"/>
    <col min="15" max="18" width="9.125" style="3" customWidth="1"/>
    <col min="19" max="19" width="8.75390625" style="3" customWidth="1"/>
    <col min="20" max="16384" width="9.125" style="3" customWidth="1"/>
  </cols>
  <sheetData>
    <row r="1" spans="1:13" ht="15.75">
      <c r="A1" s="15" t="s">
        <v>21</v>
      </c>
      <c r="G1" s="13"/>
      <c r="H1" s="13"/>
      <c r="I1" s="13"/>
      <c r="M1" s="14"/>
    </row>
    <row r="2" ht="4.5" customHeight="1" thickBot="1">
      <c r="A2" s="1"/>
    </row>
    <row r="3" spans="1:14" ht="26.25" thickTop="1">
      <c r="A3" s="69" t="s">
        <v>19</v>
      </c>
      <c r="B3" s="72" t="s">
        <v>14</v>
      </c>
      <c r="C3" s="124" t="s">
        <v>18</v>
      </c>
      <c r="D3" s="97" t="s">
        <v>0</v>
      </c>
      <c r="E3" s="100"/>
      <c r="F3" s="97" t="s">
        <v>2</v>
      </c>
      <c r="G3" s="98"/>
      <c r="H3" s="99" t="s">
        <v>28</v>
      </c>
      <c r="I3" s="100"/>
      <c r="J3" s="97" t="s">
        <v>3</v>
      </c>
      <c r="K3" s="98"/>
      <c r="L3" s="97" t="s">
        <v>4</v>
      </c>
      <c r="M3" s="98"/>
      <c r="N3" s="153" t="s">
        <v>15</v>
      </c>
    </row>
    <row r="4" spans="1:14" ht="15.75" customHeight="1">
      <c r="A4" s="70"/>
      <c r="B4" s="73"/>
      <c r="C4" s="125"/>
      <c r="D4" s="77" t="s">
        <v>38</v>
      </c>
      <c r="E4" s="79" t="s">
        <v>20</v>
      </c>
      <c r="F4" s="77" t="s">
        <v>38</v>
      </c>
      <c r="G4" s="79" t="s">
        <v>20</v>
      </c>
      <c r="H4" s="81" t="s">
        <v>26</v>
      </c>
      <c r="I4" s="79" t="s">
        <v>27</v>
      </c>
      <c r="J4" s="77" t="s">
        <v>38</v>
      </c>
      <c r="K4" s="79" t="s">
        <v>20</v>
      </c>
      <c r="L4" s="77" t="s">
        <v>38</v>
      </c>
      <c r="M4" s="151" t="s">
        <v>20</v>
      </c>
      <c r="N4" s="154" t="s">
        <v>16</v>
      </c>
    </row>
    <row r="5" spans="1:14" ht="15.75" customHeight="1" thickBot="1">
      <c r="A5" s="71"/>
      <c r="B5" s="74"/>
      <c r="C5" s="126"/>
      <c r="D5" s="78"/>
      <c r="E5" s="80"/>
      <c r="F5" s="78"/>
      <c r="G5" s="80"/>
      <c r="H5" s="82"/>
      <c r="I5" s="113"/>
      <c r="J5" s="78"/>
      <c r="K5" s="80"/>
      <c r="L5" s="78"/>
      <c r="M5" s="152"/>
      <c r="N5" s="83"/>
    </row>
    <row r="6" spans="1:14" ht="12.75" customHeight="1" thickBot="1">
      <c r="A6" s="64">
        <v>1993</v>
      </c>
      <c r="B6" s="65" t="s">
        <v>10</v>
      </c>
      <c r="C6" s="127" t="s">
        <v>35</v>
      </c>
      <c r="D6" s="67" t="s">
        <v>34</v>
      </c>
      <c r="E6" s="131" t="s">
        <v>1</v>
      </c>
      <c r="F6" s="67" t="s">
        <v>34</v>
      </c>
      <c r="G6" s="66" t="s">
        <v>1</v>
      </c>
      <c r="H6" s="67" t="s">
        <v>34</v>
      </c>
      <c r="I6" s="114" t="s">
        <v>34</v>
      </c>
      <c r="J6" s="67" t="s">
        <v>34</v>
      </c>
      <c r="K6" s="66" t="s">
        <v>1</v>
      </c>
      <c r="L6" s="67" t="s">
        <v>34</v>
      </c>
      <c r="M6" s="66" t="s">
        <v>1</v>
      </c>
      <c r="N6" s="155" t="s">
        <v>1</v>
      </c>
    </row>
    <row r="7" spans="1:14" ht="13.5" customHeight="1">
      <c r="A7" s="12">
        <v>1994</v>
      </c>
      <c r="B7" s="63"/>
      <c r="C7" s="125"/>
      <c r="D7" s="25"/>
      <c r="E7" s="45"/>
      <c r="F7" s="25"/>
      <c r="G7" s="68"/>
      <c r="H7" s="25"/>
      <c r="I7" s="45"/>
      <c r="J7" s="25"/>
      <c r="K7" s="68"/>
      <c r="L7" s="25"/>
      <c r="M7" s="68"/>
      <c r="N7" s="156">
        <v>10</v>
      </c>
    </row>
    <row r="8" spans="1:14" ht="12.75" customHeight="1">
      <c r="A8" s="12">
        <v>1995</v>
      </c>
      <c r="B8" s="9" t="s">
        <v>11</v>
      </c>
      <c r="C8" s="125"/>
      <c r="D8" s="22">
        <v>6</v>
      </c>
      <c r="E8" s="46"/>
      <c r="F8" s="22">
        <v>4.5</v>
      </c>
      <c r="G8" s="16"/>
      <c r="H8" s="21"/>
      <c r="I8" s="42"/>
      <c r="J8" s="22">
        <v>3.5</v>
      </c>
      <c r="K8" s="16"/>
      <c r="L8" s="22">
        <v>2.5</v>
      </c>
      <c r="M8" s="16"/>
      <c r="N8" s="157">
        <v>9.1</v>
      </c>
    </row>
    <row r="9" spans="1:14" ht="12.75" customHeight="1">
      <c r="A9" s="6">
        <v>1996</v>
      </c>
      <c r="B9" s="10"/>
      <c r="C9" s="125"/>
      <c r="D9" s="23">
        <v>7.85</v>
      </c>
      <c r="E9" s="132">
        <f aca="true" t="shared" si="0" ref="E9:E15">PRODUCT(((D9/D8)-1)*100)</f>
        <v>30.833333333333336</v>
      </c>
      <c r="F9" s="23">
        <v>5.89</v>
      </c>
      <c r="G9" s="17">
        <f aca="true" t="shared" si="1" ref="G9:G15">PRODUCT(((F9/F8)-1)*100)</f>
        <v>30.88888888888888</v>
      </c>
      <c r="H9" s="21"/>
      <c r="I9" s="42"/>
      <c r="J9" s="23">
        <v>4.58</v>
      </c>
      <c r="K9" s="17">
        <f aca="true" t="shared" si="2" ref="K9:K15">PRODUCT(((J9/J8)-1)*100)</f>
        <v>30.85714285714285</v>
      </c>
      <c r="L9" s="23">
        <v>3.27</v>
      </c>
      <c r="M9" s="17">
        <f aca="true" t="shared" si="3" ref="M9:M15">PRODUCT(((L9/L8)-1)*100)</f>
        <v>30.800000000000004</v>
      </c>
      <c r="N9" s="157">
        <v>8.8</v>
      </c>
    </row>
    <row r="10" spans="1:14" ht="12.75" customHeight="1">
      <c r="A10" s="7">
        <v>1997</v>
      </c>
      <c r="B10" s="9" t="s">
        <v>12</v>
      </c>
      <c r="C10" s="125"/>
      <c r="D10" s="24">
        <v>10.6</v>
      </c>
      <c r="E10" s="132">
        <f t="shared" si="0"/>
        <v>35.03184713375796</v>
      </c>
      <c r="F10" s="24">
        <v>7.95</v>
      </c>
      <c r="G10" s="17">
        <f t="shared" si="1"/>
        <v>34.97453310696097</v>
      </c>
      <c r="H10" s="21"/>
      <c r="I10" s="42"/>
      <c r="J10" s="24">
        <v>6.18</v>
      </c>
      <c r="K10" s="17">
        <f t="shared" si="2"/>
        <v>34.934497816593876</v>
      </c>
      <c r="L10" s="24">
        <v>4.42</v>
      </c>
      <c r="M10" s="17">
        <f t="shared" si="3"/>
        <v>35.16819571865444</v>
      </c>
      <c r="N10" s="157">
        <v>8.5</v>
      </c>
    </row>
    <row r="11" spans="1:14" ht="12.75">
      <c r="A11" s="6">
        <v>1998</v>
      </c>
      <c r="B11" s="11"/>
      <c r="C11" s="125"/>
      <c r="D11" s="23">
        <v>17.13</v>
      </c>
      <c r="E11" s="132">
        <f t="shared" si="0"/>
        <v>61.60377358490565</v>
      </c>
      <c r="F11" s="23">
        <v>12.84</v>
      </c>
      <c r="G11" s="17">
        <f t="shared" si="1"/>
        <v>61.50943396226414</v>
      </c>
      <c r="H11" s="21"/>
      <c r="I11" s="42"/>
      <c r="J11" s="23">
        <v>9.98</v>
      </c>
      <c r="K11" s="17">
        <f t="shared" si="2"/>
        <v>61.4886731391586</v>
      </c>
      <c r="L11" s="23">
        <v>7.14</v>
      </c>
      <c r="M11" s="17">
        <f t="shared" si="3"/>
        <v>61.53846153846154</v>
      </c>
      <c r="N11" s="157">
        <v>10.7</v>
      </c>
    </row>
    <row r="12" spans="1:14" ht="12.75" customHeight="1">
      <c r="A12" s="6">
        <v>1999</v>
      </c>
      <c r="B12" s="9" t="s">
        <v>13</v>
      </c>
      <c r="C12" s="125"/>
      <c r="D12" s="23">
        <v>22.12</v>
      </c>
      <c r="E12" s="132">
        <f t="shared" si="0"/>
        <v>29.13018096906015</v>
      </c>
      <c r="F12" s="23">
        <v>16.58</v>
      </c>
      <c r="G12" s="17">
        <f t="shared" si="1"/>
        <v>29.127725856697808</v>
      </c>
      <c r="H12" s="21"/>
      <c r="I12" s="42"/>
      <c r="J12" s="23">
        <v>12.89</v>
      </c>
      <c r="K12" s="17">
        <f t="shared" si="2"/>
        <v>29.158316633266534</v>
      </c>
      <c r="L12" s="23">
        <v>9.22</v>
      </c>
      <c r="M12" s="17">
        <f t="shared" si="3"/>
        <v>29.131652661064432</v>
      </c>
      <c r="N12" s="157">
        <v>2.1</v>
      </c>
    </row>
    <row r="13" spans="1:14" ht="12.75" customHeight="1">
      <c r="A13" s="6">
        <v>2000</v>
      </c>
      <c r="B13" s="9"/>
      <c r="C13" s="125"/>
      <c r="D13" s="23">
        <v>24.18</v>
      </c>
      <c r="E13" s="132">
        <f t="shared" si="0"/>
        <v>9.312839059674506</v>
      </c>
      <c r="F13" s="23">
        <v>18.12</v>
      </c>
      <c r="G13" s="17">
        <f t="shared" si="1"/>
        <v>9.288299155609181</v>
      </c>
      <c r="H13" s="21"/>
      <c r="I13" s="42"/>
      <c r="J13" s="23">
        <v>14.09</v>
      </c>
      <c r="K13" s="17">
        <f t="shared" si="2"/>
        <v>9.309542280837846</v>
      </c>
      <c r="L13" s="23">
        <v>10.08</v>
      </c>
      <c r="M13" s="17">
        <f t="shared" si="3"/>
        <v>9.327548806941422</v>
      </c>
      <c r="N13" s="157">
        <v>3.9</v>
      </c>
    </row>
    <row r="14" spans="1:14" ht="12.75">
      <c r="A14" s="6">
        <v>2001</v>
      </c>
      <c r="B14" s="10"/>
      <c r="C14" s="125"/>
      <c r="D14" s="23">
        <v>25.36</v>
      </c>
      <c r="E14" s="132">
        <f t="shared" si="0"/>
        <v>4.880066170388742</v>
      </c>
      <c r="F14" s="23">
        <v>19.01</v>
      </c>
      <c r="G14" s="17">
        <f t="shared" si="1"/>
        <v>4.9116997792494566</v>
      </c>
      <c r="H14" s="21"/>
      <c r="I14" s="42"/>
      <c r="J14" s="23">
        <v>14.78</v>
      </c>
      <c r="K14" s="17">
        <f t="shared" si="2"/>
        <v>4.897090134847404</v>
      </c>
      <c r="L14" s="23">
        <v>10.57</v>
      </c>
      <c r="M14" s="17">
        <f t="shared" si="3"/>
        <v>4.861111111111116</v>
      </c>
      <c r="N14" s="157">
        <v>4.7</v>
      </c>
    </row>
    <row r="15" spans="1:14" ht="12.75" customHeight="1" thickBot="1">
      <c r="A15" s="88">
        <v>2002</v>
      </c>
      <c r="B15" s="9" t="s">
        <v>8</v>
      </c>
      <c r="C15" s="125"/>
      <c r="D15" s="24">
        <v>26.37</v>
      </c>
      <c r="E15" s="133">
        <f t="shared" si="0"/>
        <v>3.982649842271302</v>
      </c>
      <c r="F15" s="24">
        <v>19.77</v>
      </c>
      <c r="G15" s="18">
        <f t="shared" si="1"/>
        <v>3.997895844292465</v>
      </c>
      <c r="H15" s="21"/>
      <c r="I15" s="42"/>
      <c r="J15" s="24">
        <v>15.37</v>
      </c>
      <c r="K15" s="18">
        <f t="shared" si="2"/>
        <v>3.991880920162383</v>
      </c>
      <c r="L15" s="24">
        <v>10.99</v>
      </c>
      <c r="M15" s="18">
        <f t="shared" si="3"/>
        <v>3.9735099337748325</v>
      </c>
      <c r="N15" s="158">
        <v>1.8</v>
      </c>
    </row>
    <row r="16" spans="1:14" ht="12.75" customHeight="1">
      <c r="A16" s="89"/>
      <c r="B16" s="9" t="s">
        <v>9</v>
      </c>
      <c r="C16" s="128" t="s">
        <v>36</v>
      </c>
      <c r="D16" s="25">
        <v>27.42</v>
      </c>
      <c r="E16" s="47">
        <f>PRODUCT(((D16/D15)-1)*100)</f>
        <v>3.981797497155859</v>
      </c>
      <c r="F16" s="25">
        <v>20.56</v>
      </c>
      <c r="G16" s="27">
        <f>PRODUCT(((F16/F15)-1)*100)</f>
        <v>3.995953464845714</v>
      </c>
      <c r="H16" s="25"/>
      <c r="I16" s="45"/>
      <c r="J16" s="25">
        <v>15.98</v>
      </c>
      <c r="K16" s="27">
        <f>PRODUCT(((J16/J15)-1)*100)</f>
        <v>3.968770331815241</v>
      </c>
      <c r="L16" s="25">
        <v>11.43</v>
      </c>
      <c r="M16" s="27">
        <f>PRODUCT(((L16/L15)-1)*100)</f>
        <v>4.003639672429471</v>
      </c>
      <c r="N16" s="159"/>
    </row>
    <row r="17" spans="1:18" ht="12.75">
      <c r="A17" s="7">
        <v>2003</v>
      </c>
      <c r="B17" s="9" t="s">
        <v>7</v>
      </c>
      <c r="C17" s="125"/>
      <c r="D17" s="21"/>
      <c r="E17" s="132">
        <v>0</v>
      </c>
      <c r="F17" s="21"/>
      <c r="G17" s="17">
        <v>0</v>
      </c>
      <c r="H17" s="21"/>
      <c r="I17" s="42"/>
      <c r="J17" s="28"/>
      <c r="K17" s="17">
        <v>0</v>
      </c>
      <c r="L17" s="21"/>
      <c r="M17" s="17">
        <v>0</v>
      </c>
      <c r="N17" s="157">
        <v>0.1</v>
      </c>
      <c r="R17" s="4"/>
    </row>
    <row r="18" spans="1:14" ht="12.75">
      <c r="A18" s="6">
        <v>2004</v>
      </c>
      <c r="B18" s="10"/>
      <c r="C18" s="125"/>
      <c r="D18" s="21"/>
      <c r="E18" s="132">
        <v>0</v>
      </c>
      <c r="F18" s="21"/>
      <c r="G18" s="17">
        <v>0</v>
      </c>
      <c r="H18" s="21"/>
      <c r="I18" s="42"/>
      <c r="J18" s="28"/>
      <c r="K18" s="17">
        <v>0</v>
      </c>
      <c r="L18" s="21"/>
      <c r="M18" s="17">
        <v>0</v>
      </c>
      <c r="N18" s="157">
        <v>2.8</v>
      </c>
    </row>
    <row r="19" spans="1:14" ht="12.75">
      <c r="A19" s="6">
        <v>2005</v>
      </c>
      <c r="B19" s="10"/>
      <c r="C19" s="125"/>
      <c r="D19" s="21"/>
      <c r="E19" s="132">
        <v>0</v>
      </c>
      <c r="F19" s="21"/>
      <c r="G19" s="17">
        <v>0</v>
      </c>
      <c r="H19" s="21"/>
      <c r="I19" s="42"/>
      <c r="J19" s="28"/>
      <c r="K19" s="17">
        <v>0</v>
      </c>
      <c r="L19" s="21"/>
      <c r="M19" s="17">
        <v>0</v>
      </c>
      <c r="N19" s="157">
        <v>1.9</v>
      </c>
    </row>
    <row r="20" spans="1:14" ht="13.5" thickBot="1">
      <c r="A20" s="8">
        <v>2006</v>
      </c>
      <c r="B20" s="29" t="s">
        <v>17</v>
      </c>
      <c r="C20" s="126"/>
      <c r="D20" s="122"/>
      <c r="E20" s="134">
        <v>0</v>
      </c>
      <c r="F20" s="122"/>
      <c r="G20" s="121">
        <v>0</v>
      </c>
      <c r="H20" s="122"/>
      <c r="I20" s="44"/>
      <c r="J20" s="123"/>
      <c r="K20" s="121">
        <v>0</v>
      </c>
      <c r="L20" s="122"/>
      <c r="M20" s="121">
        <v>0</v>
      </c>
      <c r="N20" s="160">
        <v>2.5</v>
      </c>
    </row>
    <row r="21" spans="1:14" ht="9" customHeight="1">
      <c r="A21" s="102" t="s">
        <v>29</v>
      </c>
      <c r="B21" s="103"/>
      <c r="C21" s="103"/>
      <c r="D21" s="135"/>
      <c r="E21" s="136">
        <f>PRODUCT(((D16/D8)-1)*100)</f>
        <v>357</v>
      </c>
      <c r="F21" s="31"/>
      <c r="G21" s="95">
        <f>PRODUCT(((F16/F8)-1)*100)</f>
        <v>356.8888888888889</v>
      </c>
      <c r="H21" s="38"/>
      <c r="I21" s="34"/>
      <c r="J21" s="31"/>
      <c r="K21" s="95">
        <f>PRODUCT(((J16/J8)-1)*100)</f>
        <v>356.57142857142856</v>
      </c>
      <c r="L21" s="31"/>
      <c r="M21" s="95">
        <f>PRODUCT(((L16/L8)-1)*100)</f>
        <v>357.2</v>
      </c>
      <c r="N21" s="161">
        <f>PRODUCT((1.1*1.091*1.088*1.085*1.107*1.021*1.039*1.047*1.018*1.001*1.028*1.019*1.025*100)-100)</f>
        <v>90.58322909849758</v>
      </c>
    </row>
    <row r="22" spans="1:14" ht="9" customHeight="1" thickBot="1">
      <c r="A22" s="104"/>
      <c r="B22" s="105"/>
      <c r="C22" s="105"/>
      <c r="D22" s="137"/>
      <c r="E22" s="138"/>
      <c r="F22" s="33"/>
      <c r="G22" s="96"/>
      <c r="H22" s="39"/>
      <c r="I22" s="35"/>
      <c r="J22" s="33"/>
      <c r="K22" s="96"/>
      <c r="L22" s="33"/>
      <c r="M22" s="96"/>
      <c r="N22" s="162"/>
    </row>
    <row r="23" spans="1:14" ht="12.75">
      <c r="A23" s="93">
        <v>2007</v>
      </c>
      <c r="B23" s="73" t="s">
        <v>5</v>
      </c>
      <c r="C23" s="128" t="s">
        <v>37</v>
      </c>
      <c r="D23" s="21">
        <v>32.02</v>
      </c>
      <c r="E23" s="139">
        <f>PRODUCT(((D23/D16)-1)*100)</f>
        <v>16.776075857038663</v>
      </c>
      <c r="F23" s="21">
        <v>25.8</v>
      </c>
      <c r="G23" s="5">
        <f>PRODUCT(((F23/F16)-1)*100)</f>
        <v>25.486381322957218</v>
      </c>
      <c r="H23" s="21">
        <v>51.08</v>
      </c>
      <c r="I23" s="45">
        <v>45.98</v>
      </c>
      <c r="J23" s="21">
        <v>20.8</v>
      </c>
      <c r="K23" s="5">
        <f>PRODUCT(((J23/J16)-1)*100)</f>
        <v>30.16270337922402</v>
      </c>
      <c r="L23" s="21">
        <v>16.18</v>
      </c>
      <c r="M23" s="5">
        <f>PRODUCT(((L23/L16)-1)*100)</f>
        <v>41.557305336832904</v>
      </c>
      <c r="N23" s="163">
        <v>2.8</v>
      </c>
    </row>
    <row r="24" spans="1:14" ht="12.75">
      <c r="A24" s="94"/>
      <c r="B24" s="101"/>
      <c r="C24" s="125"/>
      <c r="D24" s="21">
        <v>35.89</v>
      </c>
      <c r="E24" s="140">
        <f>PRODUCT(((D24/D16)-1)*100)</f>
        <v>30.88986141502552</v>
      </c>
      <c r="F24" s="21">
        <v>28.92</v>
      </c>
      <c r="G24" s="19">
        <f>PRODUCT(((F24/F16)-1)*100)</f>
        <v>40.6614785992218</v>
      </c>
      <c r="H24" s="21">
        <v>80.58</v>
      </c>
      <c r="I24" s="42">
        <v>72.52</v>
      </c>
      <c r="J24" s="21">
        <v>23.33</v>
      </c>
      <c r="K24" s="19">
        <f>PRODUCT(((J24/J16)-1)*100)</f>
        <v>45.994993742177705</v>
      </c>
      <c r="L24" s="21">
        <v>18.13</v>
      </c>
      <c r="M24" s="19">
        <f>PRODUCT(((L24/L16)-1)*100)</f>
        <v>58.61767279090113</v>
      </c>
      <c r="N24" s="164"/>
    </row>
    <row r="25" spans="1:14" ht="12.75">
      <c r="A25" s="90">
        <v>2008</v>
      </c>
      <c r="B25" s="92" t="s">
        <v>6</v>
      </c>
      <c r="C25" s="125"/>
      <c r="D25" s="24">
        <v>38.29</v>
      </c>
      <c r="E25" s="133">
        <f aca="true" t="shared" si="4" ref="E25:E34">PRODUCT(((D25/D23)-1)*100)</f>
        <v>19.58151155527794</v>
      </c>
      <c r="F25" s="24">
        <v>33.15</v>
      </c>
      <c r="G25" s="18">
        <f aca="true" t="shared" si="5" ref="G25:G34">PRODUCT(((F25/F23)-1)*100)</f>
        <v>28.48837209302324</v>
      </c>
      <c r="H25" s="24">
        <v>54.72</v>
      </c>
      <c r="I25" s="43">
        <v>49.25</v>
      </c>
      <c r="J25" s="24">
        <v>27.72</v>
      </c>
      <c r="K25" s="18">
        <f aca="true" t="shared" si="6" ref="K25:K34">PRODUCT(((J25/J23)-1)*100)</f>
        <v>33.26923076923076</v>
      </c>
      <c r="L25" s="24">
        <v>23.44</v>
      </c>
      <c r="M25" s="18">
        <f aca="true" t="shared" si="7" ref="M25:M34">PRODUCT(((L25/L23)-1)*100)</f>
        <v>44.870210135970346</v>
      </c>
      <c r="N25" s="165">
        <v>6.3</v>
      </c>
    </row>
    <row r="26" spans="1:14" ht="12.75">
      <c r="A26" s="94"/>
      <c r="B26" s="101"/>
      <c r="C26" s="125"/>
      <c r="D26" s="22">
        <v>48.02</v>
      </c>
      <c r="E26" s="140">
        <f t="shared" si="4"/>
        <v>33.797715241014224</v>
      </c>
      <c r="F26" s="22">
        <v>41.58</v>
      </c>
      <c r="G26" s="19">
        <f t="shared" si="5"/>
        <v>43.775933609958486</v>
      </c>
      <c r="H26" s="22">
        <v>86</v>
      </c>
      <c r="I26" s="46">
        <v>77.4</v>
      </c>
      <c r="J26" s="22">
        <v>34.78</v>
      </c>
      <c r="K26" s="19">
        <f t="shared" si="6"/>
        <v>49.078439777111036</v>
      </c>
      <c r="L26" s="22">
        <v>29.4</v>
      </c>
      <c r="M26" s="19">
        <f t="shared" si="7"/>
        <v>62.16216216216217</v>
      </c>
      <c r="N26" s="164"/>
    </row>
    <row r="27" spans="1:14" ht="12.75">
      <c r="A27" s="90">
        <v>2009</v>
      </c>
      <c r="B27" s="92" t="s">
        <v>22</v>
      </c>
      <c r="C27" s="125"/>
      <c r="D27" s="24">
        <v>52.08</v>
      </c>
      <c r="E27" s="133">
        <f t="shared" si="4"/>
        <v>36.01462522851919</v>
      </c>
      <c r="F27" s="24">
        <v>48.48</v>
      </c>
      <c r="G27" s="18">
        <f t="shared" si="5"/>
        <v>46.24434389140271</v>
      </c>
      <c r="H27" s="24">
        <v>66.8</v>
      </c>
      <c r="I27" s="43">
        <v>60.12</v>
      </c>
      <c r="J27" s="24">
        <v>42.05</v>
      </c>
      <c r="K27" s="18">
        <f t="shared" si="6"/>
        <v>51.69552669552668</v>
      </c>
      <c r="L27" s="24">
        <v>38.69</v>
      </c>
      <c r="M27" s="18">
        <f t="shared" si="7"/>
        <v>65.05972696245732</v>
      </c>
      <c r="N27" s="165"/>
    </row>
    <row r="28" spans="1:14" ht="12.75">
      <c r="A28" s="94"/>
      <c r="B28" s="101"/>
      <c r="C28" s="125"/>
      <c r="D28" s="21">
        <v>66.92</v>
      </c>
      <c r="E28" s="140">
        <f t="shared" si="4"/>
        <v>39.35860058309038</v>
      </c>
      <c r="F28" s="21">
        <v>62.23</v>
      </c>
      <c r="G28" s="19">
        <f t="shared" si="5"/>
        <v>49.663299663299654</v>
      </c>
      <c r="H28" s="21">
        <v>96.5</v>
      </c>
      <c r="I28" s="42">
        <v>86.85</v>
      </c>
      <c r="J28" s="21">
        <v>54.01</v>
      </c>
      <c r="K28" s="19">
        <f t="shared" si="6"/>
        <v>55.29039677975847</v>
      </c>
      <c r="L28" s="21">
        <v>49.67</v>
      </c>
      <c r="M28" s="19">
        <f t="shared" si="7"/>
        <v>68.94557823129253</v>
      </c>
      <c r="N28" s="164"/>
    </row>
    <row r="29" spans="1:14" ht="12.75">
      <c r="A29" s="90">
        <v>2010</v>
      </c>
      <c r="B29" s="92" t="s">
        <v>23</v>
      </c>
      <c r="C29" s="125"/>
      <c r="D29" s="118">
        <v>59.05</v>
      </c>
      <c r="E29" s="141">
        <f t="shared" si="4"/>
        <v>13.383256528417808</v>
      </c>
      <c r="F29" s="118">
        <v>56.29</v>
      </c>
      <c r="G29" s="115">
        <f t="shared" si="5"/>
        <v>16.109735973597374</v>
      </c>
      <c r="H29" s="58"/>
      <c r="I29" s="59"/>
      <c r="J29" s="118">
        <v>49.43</v>
      </c>
      <c r="K29" s="115">
        <f t="shared" si="6"/>
        <v>17.55053507728894</v>
      </c>
      <c r="L29" s="118">
        <v>46.76</v>
      </c>
      <c r="M29" s="115">
        <f t="shared" si="7"/>
        <v>20.858102868958394</v>
      </c>
      <c r="N29" s="165"/>
    </row>
    <row r="30" spans="1:14" ht="12.75">
      <c r="A30" s="106"/>
      <c r="B30" s="73"/>
      <c r="C30" s="125"/>
      <c r="D30" s="119">
        <v>79.28</v>
      </c>
      <c r="E30" s="142">
        <f t="shared" si="4"/>
        <v>18.46981470412432</v>
      </c>
      <c r="F30" s="21">
        <v>75.53</v>
      </c>
      <c r="G30" s="19">
        <f t="shared" si="5"/>
        <v>21.372328458942636</v>
      </c>
      <c r="H30" s="56"/>
      <c r="I30" s="57"/>
      <c r="J30" s="119">
        <v>66.35</v>
      </c>
      <c r="K30" s="116">
        <f t="shared" si="6"/>
        <v>22.847620810960922</v>
      </c>
      <c r="L30" s="119">
        <v>62.75</v>
      </c>
      <c r="M30" s="116">
        <f t="shared" si="7"/>
        <v>26.33380310046305</v>
      </c>
      <c r="N30" s="166"/>
    </row>
    <row r="31" spans="1:14" ht="12.75">
      <c r="A31" s="90">
        <v>2011</v>
      </c>
      <c r="B31" s="73"/>
      <c r="C31" s="125"/>
      <c r="D31" s="118">
        <v>66.95</v>
      </c>
      <c r="E31" s="141">
        <f t="shared" si="4"/>
        <v>13.378492802709573</v>
      </c>
      <c r="F31" s="118">
        <v>65.36</v>
      </c>
      <c r="G31" s="115">
        <f t="shared" si="5"/>
        <v>16.11298632083851</v>
      </c>
      <c r="H31" s="21"/>
      <c r="I31" s="42"/>
      <c r="J31" s="118">
        <v>58.11</v>
      </c>
      <c r="K31" s="115">
        <f t="shared" si="6"/>
        <v>17.56018612178838</v>
      </c>
      <c r="L31" s="118">
        <v>56.52</v>
      </c>
      <c r="M31" s="115">
        <f t="shared" si="7"/>
        <v>20.87254063301969</v>
      </c>
      <c r="N31" s="165"/>
    </row>
    <row r="32" spans="1:14" ht="12.75">
      <c r="A32" s="106"/>
      <c r="B32" s="73"/>
      <c r="C32" s="125"/>
      <c r="D32" s="119">
        <v>93.92</v>
      </c>
      <c r="E32" s="142">
        <f t="shared" si="4"/>
        <v>18.466195761856707</v>
      </c>
      <c r="F32" s="119">
        <v>91.67</v>
      </c>
      <c r="G32" s="116">
        <f t="shared" si="5"/>
        <v>21.368992453329795</v>
      </c>
      <c r="H32" s="21"/>
      <c r="I32" s="42"/>
      <c r="J32" s="119">
        <v>81.52</v>
      </c>
      <c r="K32" s="116">
        <f t="shared" si="6"/>
        <v>22.863602110022608</v>
      </c>
      <c r="L32" s="119">
        <v>79.28</v>
      </c>
      <c r="M32" s="116">
        <f t="shared" si="7"/>
        <v>26.34262948207171</v>
      </c>
      <c r="N32" s="167"/>
    </row>
    <row r="33" spans="1:14" ht="12.75">
      <c r="A33" s="90">
        <v>2012</v>
      </c>
      <c r="B33" s="73"/>
      <c r="C33" s="125"/>
      <c r="D33" s="118">
        <v>75.91</v>
      </c>
      <c r="E33" s="141">
        <f t="shared" si="4"/>
        <v>13.383121732636294</v>
      </c>
      <c r="F33" s="118">
        <v>75.91</v>
      </c>
      <c r="G33" s="115">
        <f t="shared" si="5"/>
        <v>16.141370869033047</v>
      </c>
      <c r="H33" s="61">
        <v>75.91</v>
      </c>
      <c r="I33" s="62">
        <v>68.32</v>
      </c>
      <c r="J33" s="118">
        <v>68.32</v>
      </c>
      <c r="K33" s="115">
        <f t="shared" si="6"/>
        <v>17.570125623816878</v>
      </c>
      <c r="L33" s="118">
        <v>68.32</v>
      </c>
      <c r="M33" s="115">
        <f t="shared" si="7"/>
        <v>20.877565463552706</v>
      </c>
      <c r="N33" s="165"/>
    </row>
    <row r="34" spans="1:14" ht="13.5" thickBot="1">
      <c r="A34" s="91"/>
      <c r="B34" s="74"/>
      <c r="C34" s="126"/>
      <c r="D34" s="120">
        <v>111.97</v>
      </c>
      <c r="E34" s="143">
        <f t="shared" si="4"/>
        <v>19.21848381601363</v>
      </c>
      <c r="F34" s="120">
        <v>111.97</v>
      </c>
      <c r="G34" s="117">
        <f t="shared" si="5"/>
        <v>22.144649285480522</v>
      </c>
      <c r="H34" s="61">
        <v>111.97</v>
      </c>
      <c r="I34" s="62">
        <v>100.77</v>
      </c>
      <c r="J34" s="120">
        <v>100.77</v>
      </c>
      <c r="K34" s="117">
        <f t="shared" si="6"/>
        <v>23.613837095191357</v>
      </c>
      <c r="L34" s="120">
        <v>100.77</v>
      </c>
      <c r="M34" s="117">
        <f t="shared" si="7"/>
        <v>27.10645812310797</v>
      </c>
      <c r="N34" s="168"/>
    </row>
    <row r="35" spans="1:14" ht="12.75">
      <c r="A35" s="111" t="s">
        <v>25</v>
      </c>
      <c r="B35" s="75" t="s">
        <v>24</v>
      </c>
      <c r="C35" s="129"/>
      <c r="D35" s="49">
        <v>53</v>
      </c>
      <c r="E35" s="144">
        <f>PRODUCT(((D35/D27)-1)*100)</f>
        <v>1.766513056835639</v>
      </c>
      <c r="F35" s="49">
        <v>53</v>
      </c>
      <c r="G35" s="48">
        <f>PRODUCT(((F35/F27)-1)*100)</f>
        <v>9.32343234323434</v>
      </c>
      <c r="H35" s="60">
        <v>53</v>
      </c>
      <c r="I35" s="50">
        <v>38</v>
      </c>
      <c r="J35" s="49">
        <v>38</v>
      </c>
      <c r="K35" s="48">
        <f>PRODUCT(((J35/J27)-1)*100)</f>
        <v>-9.631391200951246</v>
      </c>
      <c r="L35" s="49">
        <v>38</v>
      </c>
      <c r="M35" s="48">
        <f>PRODUCT(((L35/L27)-1)*100)</f>
        <v>-1.7834065650038755</v>
      </c>
      <c r="N35" s="169"/>
    </row>
    <row r="36" spans="1:14" ht="13.5" thickBot="1">
      <c r="A36" s="112"/>
      <c r="B36" s="76"/>
      <c r="C36" s="130"/>
      <c r="D36" s="49">
        <v>78</v>
      </c>
      <c r="E36" s="145">
        <f>PRODUCT(((D36/D28)-1)*100)</f>
        <v>16.557083084279746</v>
      </c>
      <c r="F36" s="49">
        <v>78</v>
      </c>
      <c r="G36" s="51">
        <f>PRODUCT(((F36/F28)-1)*100)</f>
        <v>25.341475172746275</v>
      </c>
      <c r="H36" s="49">
        <v>78</v>
      </c>
      <c r="I36" s="52">
        <v>56</v>
      </c>
      <c r="J36" s="49">
        <v>56</v>
      </c>
      <c r="K36" s="51">
        <f>PRODUCT(((J36/J28)-1)*100)</f>
        <v>3.6845028698389237</v>
      </c>
      <c r="L36" s="49">
        <v>56</v>
      </c>
      <c r="M36" s="51">
        <f>PRODUCT(((L36/L28)-1)*100)</f>
        <v>12.744111133480974</v>
      </c>
      <c r="N36" s="169"/>
    </row>
    <row r="37" spans="1:14" ht="12.75">
      <c r="A37" s="107" t="s">
        <v>30</v>
      </c>
      <c r="B37" s="108"/>
      <c r="C37" s="108"/>
      <c r="D37" s="31" t="s">
        <v>32</v>
      </c>
      <c r="E37" s="146">
        <f>PRODUCT(((D33/D16)-1)*100)</f>
        <v>176.84172137126183</v>
      </c>
      <c r="F37" s="31"/>
      <c r="G37" s="30">
        <f>PRODUCT(((F33/F16)-1)*100)</f>
        <v>269.21206225680936</v>
      </c>
      <c r="H37" s="53">
        <f>PRODUCT((H35/D16-1)*100)</f>
        <v>93.28956965718453</v>
      </c>
      <c r="I37" s="54">
        <f>PRODUCT((I35/J16-1)*100)</f>
        <v>137.79724655819777</v>
      </c>
      <c r="J37" s="31"/>
      <c r="K37" s="30">
        <f>PRODUCT(((J33/J16)-1)*100)</f>
        <v>327.53441802252814</v>
      </c>
      <c r="L37" s="31"/>
      <c r="M37" s="30">
        <f>PRODUCT(((L33/L16)-1)*100)</f>
        <v>497.7252843394576</v>
      </c>
      <c r="N37" s="170"/>
    </row>
    <row r="38" spans="1:14" ht="13.5" thickBot="1">
      <c r="A38" s="109"/>
      <c r="B38" s="110"/>
      <c r="C38" s="110"/>
      <c r="D38" s="33" t="s">
        <v>33</v>
      </c>
      <c r="E38" s="147">
        <f>PRODUCT(((D34/D16)-1)*100)</f>
        <v>308.3515681983953</v>
      </c>
      <c r="F38" s="33"/>
      <c r="G38" s="32">
        <f>PRODUCT(((F34/F16)-1)*100)</f>
        <v>444.6011673151752</v>
      </c>
      <c r="H38" s="55">
        <f>PRODUCT((H36/F16)-1)*100</f>
        <v>279.3774319066148</v>
      </c>
      <c r="I38" s="51">
        <f>PRODUCT((I36/L16)-1)*100</f>
        <v>389.93875765529305</v>
      </c>
      <c r="J38" s="33"/>
      <c r="K38" s="32">
        <f>PRODUCT(((J34/J16)-1)*100)</f>
        <v>530.6007509386733</v>
      </c>
      <c r="L38" s="33"/>
      <c r="M38" s="32">
        <f>PRODUCT(((L34/L16)-1)*100)</f>
        <v>781.6272965879264</v>
      </c>
      <c r="N38" s="168"/>
    </row>
    <row r="39" spans="1:14" ht="12.75">
      <c r="A39" s="84" t="s">
        <v>31</v>
      </c>
      <c r="B39" s="85"/>
      <c r="C39" s="85"/>
      <c r="D39" s="148" t="s">
        <v>32</v>
      </c>
      <c r="E39" s="47">
        <f>PRODUCT(((D33/D8)-1)*100)</f>
        <v>1165.1666666666665</v>
      </c>
      <c r="F39" s="25"/>
      <c r="G39" s="27">
        <f>PRODUCT(((F33/F8)-1)*100)</f>
        <v>1586.888888888889</v>
      </c>
      <c r="H39" s="40"/>
      <c r="I39" s="36"/>
      <c r="J39" s="25"/>
      <c r="K39" s="27">
        <f>PRODUCT(((J33/J8)-1)*100)</f>
        <v>1852</v>
      </c>
      <c r="L39" s="25"/>
      <c r="M39" s="27">
        <f>PRODUCT(((L33/L8)-1)*100)</f>
        <v>2632.7999999999997</v>
      </c>
      <c r="N39" s="171"/>
    </row>
    <row r="40" spans="1:14" ht="13.5" thickBot="1">
      <c r="A40" s="86"/>
      <c r="B40" s="87"/>
      <c r="C40" s="87"/>
      <c r="D40" s="149" t="s">
        <v>33</v>
      </c>
      <c r="E40" s="150">
        <f>PRODUCT(((D34/D8)-1)*100)</f>
        <v>1766.1666666666665</v>
      </c>
      <c r="F40" s="26"/>
      <c r="G40" s="20">
        <f>PRODUCT(((F34/F8)-1)*100)</f>
        <v>2388.222222222222</v>
      </c>
      <c r="H40" s="41"/>
      <c r="I40" s="37"/>
      <c r="J40" s="26"/>
      <c r="K40" s="20">
        <f>PRODUCT(((J34/J8)-1)*100)</f>
        <v>2779.1428571428573</v>
      </c>
      <c r="L40" s="26"/>
      <c r="M40" s="20">
        <f>PRODUCT(((L34/L8)-1)*100)</f>
        <v>3930.8</v>
      </c>
      <c r="N40" s="172"/>
    </row>
    <row r="41" ht="4.5" customHeight="1" thickTop="1"/>
    <row r="42" spans="4:12" ht="12.75">
      <c r="D42" s="2"/>
      <c r="E42" s="2"/>
      <c r="F42" s="2"/>
      <c r="G42" s="2"/>
      <c r="H42" s="2"/>
      <c r="I42" s="2"/>
      <c r="J42" s="2"/>
      <c r="K42" s="2"/>
      <c r="L42" s="2"/>
    </row>
  </sheetData>
  <mergeCells count="52">
    <mergeCell ref="N33:N34"/>
    <mergeCell ref="N37:N38"/>
    <mergeCell ref="A29:A30"/>
    <mergeCell ref="A31:A32"/>
    <mergeCell ref="A37:C38"/>
    <mergeCell ref="A35:A36"/>
    <mergeCell ref="N15:N16"/>
    <mergeCell ref="A21:C22"/>
    <mergeCell ref="C16:C20"/>
    <mergeCell ref="N31:N32"/>
    <mergeCell ref="J3:K3"/>
    <mergeCell ref="L3:M3"/>
    <mergeCell ref="D3:E3"/>
    <mergeCell ref="F3:G3"/>
    <mergeCell ref="H3:I3"/>
    <mergeCell ref="N39:N40"/>
    <mergeCell ref="N21:N22"/>
    <mergeCell ref="E21:E22"/>
    <mergeCell ref="M21:M22"/>
    <mergeCell ref="K21:K22"/>
    <mergeCell ref="G21:G22"/>
    <mergeCell ref="N23:N24"/>
    <mergeCell ref="N25:N26"/>
    <mergeCell ref="N27:N28"/>
    <mergeCell ref="N29:N30"/>
    <mergeCell ref="A39:C40"/>
    <mergeCell ref="A15:A16"/>
    <mergeCell ref="A33:A34"/>
    <mergeCell ref="B29:B34"/>
    <mergeCell ref="A23:A24"/>
    <mergeCell ref="A25:A26"/>
    <mergeCell ref="A27:A28"/>
    <mergeCell ref="B23:B24"/>
    <mergeCell ref="B25:B26"/>
    <mergeCell ref="B27:B28"/>
    <mergeCell ref="G4:G5"/>
    <mergeCell ref="H4:H5"/>
    <mergeCell ref="I4:I5"/>
    <mergeCell ref="C6:C15"/>
    <mergeCell ref="D4:D5"/>
    <mergeCell ref="E4:E5"/>
    <mergeCell ref="C3:C5"/>
    <mergeCell ref="N4:N5"/>
    <mergeCell ref="A3:A5"/>
    <mergeCell ref="B3:B5"/>
    <mergeCell ref="B35:C36"/>
    <mergeCell ref="C23:C34"/>
    <mergeCell ref="J4:J5"/>
    <mergeCell ref="K4:K5"/>
    <mergeCell ref="L4:L5"/>
    <mergeCell ref="M4:M5"/>
    <mergeCell ref="F4:F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spravce</cp:lastModifiedBy>
  <cp:lastPrinted>2009-08-21T07:17:14Z</cp:lastPrinted>
  <dcterms:created xsi:type="dcterms:W3CDTF">2006-06-28T06:29:14Z</dcterms:created>
  <dcterms:modified xsi:type="dcterms:W3CDTF">2009-08-21T07:21:02Z</dcterms:modified>
  <cp:category/>
  <cp:version/>
  <cp:contentType/>
  <cp:contentStatus/>
</cp:coreProperties>
</file>